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ogramatica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28" i="1"/>
  <c r="I25" i="1"/>
  <c r="I17" i="1"/>
  <c r="I15" i="1"/>
  <c r="I13" i="1"/>
  <c r="I9" i="1"/>
  <c r="F35" i="1"/>
  <c r="I35" i="1" s="1"/>
  <c r="F34" i="1"/>
  <c r="I34" i="1" s="1"/>
  <c r="F33" i="1"/>
  <c r="F32" i="1"/>
  <c r="F31" i="1" s="1"/>
  <c r="F30" i="1"/>
  <c r="I30" i="1" s="1"/>
  <c r="F29" i="1"/>
  <c r="I29" i="1" s="1"/>
  <c r="F28" i="1"/>
  <c r="F27" i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F16" i="1"/>
  <c r="I16" i="1" s="1"/>
  <c r="F15" i="1"/>
  <c r="F14" i="1"/>
  <c r="I14" i="1" s="1"/>
  <c r="F13" i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I32" i="1"/>
  <c r="I31" i="1" s="1"/>
  <c r="F26" i="1"/>
  <c r="I24" i="1"/>
  <c r="I23" i="1" s="1"/>
  <c r="H37" i="1"/>
  <c r="I27" i="1"/>
  <c r="I26" i="1" s="1"/>
  <c r="I20" i="1"/>
  <c r="I19" i="1" s="1"/>
  <c r="E37" i="1"/>
  <c r="G37" i="1"/>
  <c r="F10" i="1"/>
  <c r="D37" i="1"/>
  <c r="F7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<sst xmlns="http://schemas.openxmlformats.org/spreadsheetml/2006/main" count="66" uniqueCount="66">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</sst>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</xdr:colOff>
      <xdr:row>0</xdr:row>
      <xdr:rowOff>68580</xdr:rowOff>
    </xdr:from>
    <xdr:to>
      <xdr:col>9</xdr:col>
      <xdr:colOff>81915</xdr:colOff>
      <xdr:row>0</xdr:row>
      <xdr:rowOff>428625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0833" t="15385" r="-18750" b="17308"/>
        <a:stretch/>
      </xdr:blipFill>
      <xdr:spPr bwMode="auto">
        <a:xfrm>
          <a:off x="10119360" y="68580"/>
          <a:ext cx="1125855" cy="360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60960</xdr:colOff>
      <xdr:row>0</xdr:row>
      <xdr:rowOff>22860</xdr:rowOff>
    </xdr:from>
    <xdr:to>
      <xdr:col>2</xdr:col>
      <xdr:colOff>449580</xdr:colOff>
      <xdr:row>0</xdr:row>
      <xdr:rowOff>415290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22860"/>
          <a:ext cx="617220" cy="392430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2257425</xdr:colOff>
      <xdr:row>43</xdr:row>
      <xdr:rowOff>38100</xdr:rowOff>
    </xdr:from>
    <xdr:to>
      <xdr:col>6</xdr:col>
      <xdr:colOff>847725</xdr:colOff>
      <xdr:row>46</xdr:row>
      <xdr:rowOff>28575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6696075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30</v>
      </c>
      <c r="B2" s="36"/>
      <c r="C2" s="37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8"/>
      <c r="B3" s="39"/>
      <c r="C3" s="40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31"/>
    </row>
    <row r="4" spans="1:9" x14ac:dyDescent="0.2">
      <c r="A4" s="41"/>
      <c r="B4" s="42"/>
      <c r="C4" s="43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4350361.26</v>
      </c>
      <c r="E7" s="16">
        <f>SUM(E8:E9)</f>
        <v>1387561.97</v>
      </c>
      <c r="F7" s="16">
        <f t="shared" ref="F7:I7" si="0">SUM(F8:F9)</f>
        <v>5737923.2299999995</v>
      </c>
      <c r="G7" s="16">
        <f t="shared" si="0"/>
        <v>4437135.83</v>
      </c>
      <c r="H7" s="16">
        <f t="shared" si="0"/>
        <v>2989628.74</v>
      </c>
      <c r="I7" s="16">
        <f t="shared" si="0"/>
        <v>1300787.3999999994</v>
      </c>
    </row>
    <row r="8" spans="1:9" x14ac:dyDescent="0.2">
      <c r="A8" s="23" t="s">
        <v>41</v>
      </c>
      <c r="B8" s="7"/>
      <c r="C8" s="3" t="s">
        <v>1</v>
      </c>
      <c r="D8" s="17">
        <v>4350361.26</v>
      </c>
      <c r="E8" s="17">
        <v>1387561.97</v>
      </c>
      <c r="F8" s="17">
        <f>D8+E8</f>
        <v>5737923.2299999995</v>
      </c>
      <c r="G8" s="17">
        <v>4437135.83</v>
      </c>
      <c r="H8" s="17">
        <v>2989628.74</v>
      </c>
      <c r="I8" s="17">
        <f>F8-G8</f>
        <v>1300787.3999999994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17">
        <v>0</v>
      </c>
      <c r="F9" s="17">
        <f>D9+E9</f>
        <v>0</v>
      </c>
      <c r="G9" s="17">
        <v>0</v>
      </c>
      <c r="H9" s="17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11462549.380000001</v>
      </c>
      <c r="E10" s="16">
        <f>SUM(E11:E18)</f>
        <v>-1115668.68</v>
      </c>
      <c r="F10" s="16">
        <f t="shared" ref="F10:I10" si="1">SUM(F11:F18)</f>
        <v>10346880.700000001</v>
      </c>
      <c r="G10" s="16">
        <f t="shared" si="1"/>
        <v>9932475.2200000007</v>
      </c>
      <c r="H10" s="16">
        <f t="shared" si="1"/>
        <v>9898801.1799999997</v>
      </c>
      <c r="I10" s="16">
        <f t="shared" si="1"/>
        <v>414405.48000000045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17">
        <v>0</v>
      </c>
      <c r="F11" s="17">
        <f t="shared" ref="F11:F18" si="2">D11+E11</f>
        <v>0</v>
      </c>
      <c r="G11" s="17">
        <v>0</v>
      </c>
      <c r="H11" s="17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11462549.380000001</v>
      </c>
      <c r="E14" s="17">
        <v>-1115668.68</v>
      </c>
      <c r="F14" s="17">
        <f t="shared" si="2"/>
        <v>10346880.700000001</v>
      </c>
      <c r="G14" s="17">
        <v>9932475.2200000007</v>
      </c>
      <c r="H14" s="17">
        <v>9898801.1799999997</v>
      </c>
      <c r="I14" s="17">
        <f t="shared" si="3"/>
        <v>414405.48000000045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1871301.21</v>
      </c>
      <c r="E19" s="16">
        <f>SUM(E20:E22)</f>
        <v>5579.99</v>
      </c>
      <c r="F19" s="16">
        <f t="shared" ref="F19:I19" si="4">SUM(F20:F22)</f>
        <v>1876881.2</v>
      </c>
      <c r="G19" s="16">
        <f t="shared" si="4"/>
        <v>1572806.22</v>
      </c>
      <c r="H19" s="16">
        <f t="shared" si="4"/>
        <v>1565583.81</v>
      </c>
      <c r="I19" s="16">
        <f t="shared" si="4"/>
        <v>304074.98</v>
      </c>
    </row>
    <row r="20" spans="1:9" x14ac:dyDescent="0.2">
      <c r="A20" s="23" t="s">
        <v>54</v>
      </c>
      <c r="B20" s="7"/>
      <c r="C20" s="3" t="s">
        <v>13</v>
      </c>
      <c r="D20" s="17">
        <v>1871301.21</v>
      </c>
      <c r="E20" s="17">
        <v>5579.99</v>
      </c>
      <c r="F20" s="17">
        <f t="shared" ref="F20:F22" si="5">D20+E20</f>
        <v>1876881.2</v>
      </c>
      <c r="G20" s="17">
        <v>1572806.22</v>
      </c>
      <c r="H20" s="17">
        <v>1565583.81</v>
      </c>
      <c r="I20" s="17">
        <f t="shared" ref="I20:I22" si="6">F20-G20</f>
        <v>304074.98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17">
        <v>0</v>
      </c>
      <c r="F22" s="17">
        <f t="shared" si="5"/>
        <v>0</v>
      </c>
      <c r="G22" s="17">
        <v>0</v>
      </c>
      <c r="H22" s="17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16">
        <f>SUM(E24:E25)</f>
        <v>0</v>
      </c>
      <c r="F23" s="16">
        <f t="shared" ref="F23:I23" si="7">SUM(F24:F25)</f>
        <v>0</v>
      </c>
      <c r="G23" s="16">
        <f t="shared" si="7"/>
        <v>0</v>
      </c>
      <c r="H23" s="16">
        <f t="shared" si="7"/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17">
        <v>0</v>
      </c>
      <c r="F24" s="17">
        <f t="shared" ref="F24:F25" si="8">D24+E24</f>
        <v>0</v>
      </c>
      <c r="G24" s="17">
        <v>0</v>
      </c>
      <c r="H24" s="17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17">
        <v>0</v>
      </c>
      <c r="F25" s="17">
        <f t="shared" si="8"/>
        <v>0</v>
      </c>
      <c r="G25" s="17">
        <v>0</v>
      </c>
      <c r="H25" s="17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95992.34</v>
      </c>
      <c r="E26" s="16">
        <f>SUM(E27:E30)</f>
        <v>235.09</v>
      </c>
      <c r="F26" s="16">
        <f t="shared" ref="F26:I26" si="10">SUM(F27:F30)</f>
        <v>96227.43</v>
      </c>
      <c r="G26" s="16">
        <f t="shared" si="10"/>
        <v>96227.43</v>
      </c>
      <c r="H26" s="16">
        <f t="shared" si="10"/>
        <v>96227.43</v>
      </c>
      <c r="I26" s="16">
        <f t="shared" si="10"/>
        <v>0</v>
      </c>
    </row>
    <row r="27" spans="1:9" x14ac:dyDescent="0.2">
      <c r="A27" s="23" t="s">
        <v>56</v>
      </c>
      <c r="B27" s="7"/>
      <c r="C27" s="3" t="s">
        <v>20</v>
      </c>
      <c r="D27" s="17">
        <v>95992.34</v>
      </c>
      <c r="E27" s="17">
        <v>235.09</v>
      </c>
      <c r="F27" s="17">
        <f t="shared" ref="F27:F30" si="11">D27+E27</f>
        <v>96227.43</v>
      </c>
      <c r="G27" s="17">
        <v>96227.43</v>
      </c>
      <c r="H27" s="17">
        <v>96227.43</v>
      </c>
      <c r="I27" s="17">
        <f t="shared" ref="I27:I30" si="12">F27-G27</f>
        <v>0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17">
        <v>0</v>
      </c>
      <c r="H30" s="17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16">
        <f t="shared" si="13"/>
        <v>0</v>
      </c>
      <c r="H31" s="16">
        <f t="shared" si="13"/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17">
        <v>0</v>
      </c>
      <c r="H32" s="17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17">
        <v>0</v>
      </c>
      <c r="H33" s="17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17">
        <v>0</v>
      </c>
      <c r="H34" s="17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17">
        <v>0</v>
      </c>
      <c r="H35" s="17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17780204.190000001</v>
      </c>
      <c r="E37" s="22">
        <f t="shared" ref="E37:I37" si="16">SUM(E7+E10+E19+E23+E26+E31)</f>
        <v>277708.37000000005</v>
      </c>
      <c r="F37" s="22">
        <f t="shared" si="16"/>
        <v>18057912.559999999</v>
      </c>
      <c r="G37" s="22">
        <f t="shared" si="16"/>
        <v>16038644.700000001</v>
      </c>
      <c r="H37" s="22">
        <f t="shared" si="16"/>
        <v>14550241.16</v>
      </c>
      <c r="I37" s="22">
        <f t="shared" si="16"/>
        <v>2019267.8599999999</v>
      </c>
    </row>
    <row r="39" spans="1:9" x14ac:dyDescent="0.2">
      <c r="A39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2021-01-25T19:19:12Z</cp:lastPrinted>
  <dcterms:created xsi:type="dcterms:W3CDTF">2012-12-11T21:13:37Z</dcterms:created>
  <dcterms:modified xsi:type="dcterms:W3CDTF">2021-01-26T20:16:10Z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